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1340" windowHeight="5736" activeTab="0"/>
  </bookViews>
  <sheets>
    <sheet name="ФАС с 01.12.23 Искл.гр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<sst xmlns="http://schemas.openxmlformats.org/spreadsheetml/2006/main" count="62" uniqueCount="38">
  <si>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ООО "Ульяновскрегионгаз"</t>
  </si>
  <si>
    <t xml:space="preserve">                                        </t>
  </si>
  <si>
    <t xml:space="preserve">  Генеральный директор</t>
  </si>
  <si>
    <t xml:space="preserve">         Утверждаю:</t>
  </si>
  <si>
    <t>_____________ В.В.Турьев</t>
  </si>
  <si>
    <t xml:space="preserve"> </t>
  </si>
  <si>
    <t>Наименование  групп                                       потребителей</t>
  </si>
  <si>
    <t>Основание                      ввода в действие</t>
  </si>
  <si>
    <r>
      <t xml:space="preserve">Тариф на ТТР,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</si>
  <si>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ПССУ (плата за снабженческо-сбытовые услуги),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</si>
  <si>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</t>
    </r>
  </si>
  <si>
    <r>
      <t xml:space="preserve">Тариф на газ с учетом ТТР и ПССУ,                                    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(с НДС)</t>
    </r>
  </si>
  <si>
    <r>
      <t>(за исключением газа, реализуемого потребителям в рамках Постановления Правительства №333 от 28 мая 2007г.)</t>
    </r>
    <r>
      <rPr>
        <b/>
        <sz val="14"/>
        <rFont val="Arial Cyr"/>
        <family val="2"/>
      </rPr>
      <t>.</t>
    </r>
  </si>
  <si>
    <t>Промышленность 1 группа (свыше 500)</t>
  </si>
  <si>
    <t>Промышленность 2 группа (от 100 до 500)</t>
  </si>
  <si>
    <t>Промышленность 3 группа (от 10 до 100)</t>
  </si>
  <si>
    <t>Промышленность 4 группа( от 1 до 10)</t>
  </si>
  <si>
    <t>Промышленность 5 группа (от 0,1 до 1)</t>
  </si>
  <si>
    <t>Промышленность 6 группа( от 0,01 до 0,1)</t>
  </si>
  <si>
    <t>Промышленность 7 группа (до 0,01)</t>
  </si>
  <si>
    <t>-</t>
  </si>
  <si>
    <t>Население                                     (физические лица, ЖСК  и ТСЖ)</t>
  </si>
  <si>
    <t>ГРС  "Юхмачинская"                                   ООО  "Газпром трансгаз Казань"                      ( республика Татарстан)</t>
  </si>
  <si>
    <t>ГРС  с. Поповка                                                          ООО  "Газпром трансгаз Саратов"  (Саратовская область)</t>
  </si>
  <si>
    <t>Через ГРО ООО "Газпром газораспределение Ульяновск"</t>
  </si>
  <si>
    <r>
      <t xml:space="preserve">Тариф на газ,                  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2"/>
      </rPr>
      <t>руб./1000 м</t>
    </r>
    <r>
      <rPr>
        <vertAlign val="superscript"/>
        <sz val="11"/>
        <rFont val="Arial Cyr"/>
        <family val="2"/>
      </rPr>
      <t>3</t>
    </r>
    <r>
      <rPr>
        <sz val="11"/>
        <rFont val="Arial Cyr"/>
        <family val="2"/>
      </rPr>
      <t xml:space="preserve">  (без НДС)                            </t>
    </r>
  </si>
  <si>
    <r>
      <t xml:space="preserve">Специальная надбавка                             к тарифу на ТТР,                      </t>
    </r>
    <r>
      <rPr>
        <i/>
        <sz val="10"/>
        <rFont val="Arial Cyr"/>
        <family val="2"/>
      </rPr>
      <t>руб./1000 м3  (без НДС)</t>
    </r>
  </si>
  <si>
    <r>
      <t>Розничная цена на приготовление пищи                                   и нагрев воды</t>
    </r>
    <r>
      <rPr>
        <sz val="10"/>
        <rFont val="Arial Cyr"/>
        <family val="2"/>
      </rPr>
      <t>,                         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</si>
  <si>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одновременным использованием газа                                 на другие цели,</t>
    </r>
    <r>
      <rPr>
        <sz val="10"/>
        <rFont val="Arial Cyr"/>
        <family val="2"/>
      </rPr>
      <t xml:space="preserve">                                                                    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</si>
  <si>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r>
      <t>Розничная цена на нужды отопления с  использованием котельных всех типов, находящихся в общей долевой собственности собственников помещений в многоквартирных домах,</t>
    </r>
    <r>
      <rPr>
        <sz val="10"/>
        <rFont val="Arial Cyr"/>
        <family val="2"/>
      </rPr>
      <t xml:space="preserve"> руб./1000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 xml:space="preserve">  (с НДС)</t>
    </r>
  </si>
  <si>
    <t xml:space="preserve">Свод  регулируемых цен для конечных потребителей газа по ООО "Газпром межрегионгаз Ульяновск", </t>
  </si>
  <si>
    <t>Приказ ФАС на  ПССУ                        № 775/22  от 31.10.2022</t>
  </si>
  <si>
    <t>Приказ ФАС на  ТТР                         № 828/22 от 16.11.2022</t>
  </si>
  <si>
    <r>
      <t xml:space="preserve"> </t>
    </r>
    <r>
      <rPr>
        <b/>
        <sz val="10"/>
        <color indexed="8"/>
        <rFont val="Arial Cyr"/>
        <family val="2"/>
      </rPr>
      <t xml:space="preserve">Розничные цены,              действующие с 01.12.2022                   </t>
    </r>
    <r>
      <rPr>
        <sz val="10"/>
        <color indexed="8"/>
        <rFont val="Arial Cyr"/>
        <family val="2"/>
      </rPr>
      <t xml:space="preserve">                                                      Приказ Агенства                                         по регулированию цен и тарифов                         Ульяновской области                                № 96-П от 21.11.2022                           </t>
    </r>
  </si>
  <si>
    <t xml:space="preserve">Приказ Агенства по регулированию цен и тарифов Ульяновской области  об установлении  спец.надбавки к ТТР  № 342-П от 15.12.2022        </t>
  </si>
  <si>
    <r>
      <t xml:space="preserve">Оптовые цены  </t>
    </r>
    <r>
      <rPr>
        <sz val="10"/>
        <color indexed="8"/>
        <rFont val="Arial Cyr"/>
        <family val="0"/>
      </rPr>
      <t xml:space="preserve">                                </t>
    </r>
    <r>
      <rPr>
        <sz val="10"/>
        <color indexed="10"/>
        <rFont val="Arial Cyr"/>
        <family val="0"/>
      </rPr>
      <t xml:space="preserve">Приказ ФАС                                      № 908/23 от 28.11.2023     </t>
    </r>
    <r>
      <rPr>
        <sz val="10"/>
        <color indexed="8"/>
        <rFont val="Arial Cyr"/>
        <family val="0"/>
      </rPr>
      <t xml:space="preserve">                                         Приказ ФАС на  ТТР                         № 828/22 от 16.11.2022                 Приказ ФАС                                         № 775/22 от 31.10.2022</t>
    </r>
  </si>
  <si>
    <r>
      <t xml:space="preserve"> действующих</t>
    </r>
    <r>
      <rPr>
        <b/>
        <sz val="14"/>
        <color indexed="10"/>
        <rFont val="Arial Cyr"/>
        <family val="0"/>
      </rPr>
      <t xml:space="preserve"> с  01 декабря 2023 года (изменение в части оптовых цен) для организаций, входящих в исключающую группу</t>
    </r>
  </si>
  <si>
    <t>Приказ  ФАС                                     № 910/23 от 28.11.2023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</si>
</sst>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000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0"/>
      <name val="Arial Cyr"/>
      <family val="2"/>
    </font>
    <font>
      <vertAlign val="superscript"/>
      <sz val="11"/>
      <name val="Arial Cyr"/>
      <family val="2"/>
    </font>
    <font>
      <sz val="14"/>
      <name val="Arial Cyr"/>
      <family val="2"/>
    </font>
    <font>
      <b/>
      <sz val="14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sz val="10"/>
      <color rgb="FFFF0000"/>
      <name val="Arial Cyr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2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/>
    </xf>
    <xf numFmtId="2" fontId="5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B28" sqref="B28"/>
    </sheetView>
  </sheetViews>
  <sheetFormatPr defaultColWidth="9.125" defaultRowHeight="12.75"/>
  <cols>
    <col min="1" max="1" width="39.50390625" style="2" customWidth="1"/>
    <col min="2" max="2" width="30.375" style="2" customWidth="1"/>
    <col min="3" max="3" width="25.50390625" style="2" customWidth="1"/>
    <col min="4" max="5" width="24.125" style="3" customWidth="1"/>
    <col min="6" max="6" width="26.625" style="3" customWidth="1"/>
    <col min="7" max="7" width="24.375" style="2" customWidth="1"/>
    <col min="8" max="8" width="24.125" style="2" customWidth="1"/>
    <col min="9" max="10" width="9.125" style="2" hidden="1" customWidth="1"/>
    <col min="11" max="16384" width="9.125" style="2" customWidth="1"/>
  </cols>
  <sheetData>
    <row r="1" spans="7:8" ht="13.5" customHeight="1" hidden="1">
      <c r="G1" s="1" t="s">
        <v>3</v>
      </c>
      <c r="H1" s="4"/>
    </row>
    <row r="2" spans="6:8" ht="12" customHeight="1" hidden="1">
      <c r="F2" s="5"/>
      <c r="G2" s="6" t="s">
        <v>2</v>
      </c>
      <c r="H2" s="6"/>
    </row>
    <row r="3" spans="6:8" ht="12" customHeight="1" hidden="1">
      <c r="F3" s="3" t="s">
        <v>1</v>
      </c>
      <c r="G3" s="6" t="s">
        <v>0</v>
      </c>
      <c r="H3" s="6"/>
    </row>
    <row r="4" spans="7:8" ht="4.5" customHeight="1" hidden="1">
      <c r="G4" s="6"/>
      <c r="H4" s="6"/>
    </row>
    <row r="5" spans="7:8" ht="14.25" customHeight="1" hidden="1">
      <c r="G5" s="7" t="s">
        <v>4</v>
      </c>
      <c r="H5" s="6"/>
    </row>
    <row r="6" spans="7:8" ht="14.25" customHeight="1" hidden="1">
      <c r="G6" s="36"/>
      <c r="H6" s="37"/>
    </row>
    <row r="7" spans="1:8" ht="22.5" customHeight="1">
      <c r="A7" s="38" t="s">
        <v>30</v>
      </c>
      <c r="B7" s="39"/>
      <c r="C7" s="39"/>
      <c r="D7" s="39"/>
      <c r="E7" s="39"/>
      <c r="F7" s="39"/>
      <c r="G7" s="39"/>
      <c r="H7" s="39"/>
    </row>
    <row r="8" spans="1:8" ht="21.75" customHeight="1">
      <c r="A8" s="40" t="s">
        <v>36</v>
      </c>
      <c r="B8" s="41"/>
      <c r="C8" s="41"/>
      <c r="D8" s="41"/>
      <c r="E8" s="41"/>
      <c r="F8" s="41"/>
      <c r="G8" s="41"/>
      <c r="H8" s="41"/>
    </row>
    <row r="9" spans="1:8" ht="24.75" customHeight="1" thickBot="1">
      <c r="A9" s="42" t="s">
        <v>12</v>
      </c>
      <c r="B9" s="43"/>
      <c r="C9" s="43"/>
      <c r="D9" s="43"/>
      <c r="E9" s="43"/>
      <c r="F9" s="43"/>
      <c r="G9" s="43"/>
      <c r="H9" s="43"/>
    </row>
    <row r="10" spans="1:8" s="8" customFormat="1" ht="45" customHeight="1">
      <c r="A10" s="44" t="s">
        <v>6</v>
      </c>
      <c r="B10" s="44" t="s">
        <v>7</v>
      </c>
      <c r="C10" s="44" t="s">
        <v>25</v>
      </c>
      <c r="D10" s="47" t="s">
        <v>8</v>
      </c>
      <c r="E10" s="47" t="s">
        <v>26</v>
      </c>
      <c r="F10" s="49" t="s">
        <v>9</v>
      </c>
      <c r="G10" s="44" t="s">
        <v>10</v>
      </c>
      <c r="H10" s="44" t="s">
        <v>11</v>
      </c>
    </row>
    <row r="11" spans="1:8" s="8" customFormat="1" ht="26.25" customHeight="1" thickBot="1">
      <c r="A11" s="45"/>
      <c r="B11" s="46"/>
      <c r="C11" s="46"/>
      <c r="D11" s="46"/>
      <c r="E11" s="48"/>
      <c r="F11" s="50"/>
      <c r="G11" s="46"/>
      <c r="H11" s="46"/>
    </row>
    <row r="12" spans="1:8" s="9" customFormat="1" ht="25.5" customHeight="1">
      <c r="A12" s="13" t="s">
        <v>24</v>
      </c>
      <c r="B12" s="35" t="s">
        <v>37</v>
      </c>
      <c r="C12" s="26" t="s">
        <v>5</v>
      </c>
      <c r="D12" s="26"/>
      <c r="E12" s="14"/>
      <c r="F12" s="14"/>
      <c r="G12" s="14"/>
      <c r="H12" s="14"/>
    </row>
    <row r="13" spans="1:10" s="9" customFormat="1" ht="18" customHeight="1">
      <c r="A13" s="15" t="s">
        <v>13</v>
      </c>
      <c r="B13" s="32"/>
      <c r="C13" s="11">
        <v>5255</v>
      </c>
      <c r="D13" s="27">
        <v>345.85</v>
      </c>
      <c r="E13" s="27">
        <v>88</v>
      </c>
      <c r="F13" s="28">
        <v>135.16</v>
      </c>
      <c r="G13" s="10">
        <f>SUM(C13,D13,E13,F13)</f>
        <v>5824.01</v>
      </c>
      <c r="H13" s="10">
        <f aca="true" t="shared" si="0" ref="H13:H19">G13*1.2</f>
        <v>6988.812</v>
      </c>
      <c r="I13" s="9">
        <v>6408.31</v>
      </c>
      <c r="J13" s="16">
        <f>(H13/I13*100)-100</f>
        <v>9.058581747761878</v>
      </c>
    </row>
    <row r="14" spans="1:10" s="9" customFormat="1" ht="18" customHeight="1">
      <c r="A14" s="15" t="s">
        <v>14</v>
      </c>
      <c r="B14" s="51" t="s">
        <v>31</v>
      </c>
      <c r="C14" s="11">
        <v>5255</v>
      </c>
      <c r="D14" s="27">
        <v>395.28</v>
      </c>
      <c r="E14" s="27">
        <v>88</v>
      </c>
      <c r="F14" s="28">
        <v>141.15</v>
      </c>
      <c r="G14" s="10">
        <f aca="true" t="shared" si="1" ref="G14:G19">SUM(C14,D14,E14,F14)</f>
        <v>5879.429999999999</v>
      </c>
      <c r="H14" s="10">
        <f t="shared" si="0"/>
        <v>7055.315999999999</v>
      </c>
      <c r="I14" s="9">
        <v>6469.75</v>
      </c>
      <c r="J14" s="16">
        <f aca="true" t="shared" si="2" ref="J14:J19">(H14/I14*100)-100</f>
        <v>9.050828857374697</v>
      </c>
    </row>
    <row r="15" spans="1:10" s="9" customFormat="1" ht="30" customHeight="1">
      <c r="A15" s="15" t="s">
        <v>15</v>
      </c>
      <c r="B15" s="51"/>
      <c r="C15" s="11">
        <v>5255</v>
      </c>
      <c r="D15" s="27">
        <v>645.08</v>
      </c>
      <c r="E15" s="27">
        <v>88</v>
      </c>
      <c r="F15" s="28">
        <v>153.98</v>
      </c>
      <c r="G15" s="10">
        <f t="shared" si="1"/>
        <v>6142.0599999999995</v>
      </c>
      <c r="H15" s="10">
        <f t="shared" si="0"/>
        <v>7370.471999999999</v>
      </c>
      <c r="I15" s="9">
        <v>6760.55</v>
      </c>
      <c r="J15" s="16">
        <f t="shared" si="2"/>
        <v>9.021780772274425</v>
      </c>
    </row>
    <row r="16" spans="1:10" s="9" customFormat="1" ht="28.5" customHeight="1">
      <c r="A16" s="15" t="s">
        <v>16</v>
      </c>
      <c r="B16" s="33" t="s">
        <v>32</v>
      </c>
      <c r="C16" s="11">
        <v>5255</v>
      </c>
      <c r="D16" s="27">
        <v>924.67</v>
      </c>
      <c r="E16" s="27">
        <v>88</v>
      </c>
      <c r="F16" s="28">
        <v>172.8</v>
      </c>
      <c r="G16" s="10">
        <f t="shared" si="1"/>
        <v>6440.47</v>
      </c>
      <c r="H16" s="10">
        <f t="shared" si="0"/>
        <v>7728.564</v>
      </c>
      <c r="I16" s="9">
        <v>7091.09</v>
      </c>
      <c r="J16" s="16">
        <f t="shared" si="2"/>
        <v>8.98978859385511</v>
      </c>
    </row>
    <row r="17" spans="1:10" s="9" customFormat="1" ht="19.5" customHeight="1">
      <c r="A17" s="15" t="s">
        <v>17</v>
      </c>
      <c r="B17" s="51" t="s">
        <v>34</v>
      </c>
      <c r="C17" s="11">
        <v>5255</v>
      </c>
      <c r="D17" s="27">
        <v>941.6</v>
      </c>
      <c r="E17" s="27">
        <v>88</v>
      </c>
      <c r="F17" s="28">
        <v>177.07</v>
      </c>
      <c r="G17" s="10">
        <f t="shared" si="1"/>
        <v>6461.67</v>
      </c>
      <c r="H17" s="10">
        <f t="shared" si="0"/>
        <v>7754.004</v>
      </c>
      <c r="I17" s="9">
        <v>7114.64</v>
      </c>
      <c r="J17" s="16">
        <f t="shared" si="2"/>
        <v>8.98659665141173</v>
      </c>
    </row>
    <row r="18" spans="1:10" s="9" customFormat="1" ht="19.5" customHeight="1">
      <c r="A18" s="15" t="s">
        <v>18</v>
      </c>
      <c r="B18" s="52"/>
      <c r="C18" s="11">
        <v>5255</v>
      </c>
      <c r="D18" s="27">
        <v>959.95</v>
      </c>
      <c r="E18" s="27">
        <v>88</v>
      </c>
      <c r="F18" s="28">
        <v>181.71</v>
      </c>
      <c r="G18" s="10">
        <f t="shared" si="1"/>
        <v>6484.66</v>
      </c>
      <c r="H18" s="10">
        <f t="shared" si="0"/>
        <v>7781.592</v>
      </c>
      <c r="I18" s="9">
        <v>7140.19</v>
      </c>
      <c r="J18" s="16">
        <f t="shared" si="2"/>
        <v>8.982982245570497</v>
      </c>
    </row>
    <row r="19" spans="1:10" s="9" customFormat="1" ht="34.5" customHeight="1" thickBot="1">
      <c r="A19" s="17" t="s">
        <v>19</v>
      </c>
      <c r="B19" s="53"/>
      <c r="C19" s="11">
        <v>5255</v>
      </c>
      <c r="D19" s="29">
        <v>974.07</v>
      </c>
      <c r="E19" s="27">
        <v>88</v>
      </c>
      <c r="F19" s="30">
        <v>186.49</v>
      </c>
      <c r="G19" s="18">
        <f t="shared" si="1"/>
        <v>6503.5599999999995</v>
      </c>
      <c r="H19" s="10">
        <f t="shared" si="0"/>
        <v>7804.271999999999</v>
      </c>
      <c r="I19" s="9">
        <v>7161.22</v>
      </c>
      <c r="J19" s="16">
        <f t="shared" si="2"/>
        <v>8.97964313343256</v>
      </c>
    </row>
    <row r="20" spans="1:8" s="9" customFormat="1" ht="38.25" customHeight="1">
      <c r="A20" s="34" t="s">
        <v>22</v>
      </c>
      <c r="B20" s="35" t="s">
        <v>37</v>
      </c>
      <c r="C20" s="26" t="s">
        <v>5</v>
      </c>
      <c r="D20" s="26"/>
      <c r="E20" s="26"/>
      <c r="F20" s="31"/>
      <c r="G20" s="19"/>
      <c r="H20" s="19"/>
    </row>
    <row r="21" spans="1:8" s="9" customFormat="1" ht="19.5" customHeight="1">
      <c r="A21" s="15" t="s">
        <v>13</v>
      </c>
      <c r="B21" s="32"/>
      <c r="C21" s="11">
        <v>5076</v>
      </c>
      <c r="D21" s="27">
        <v>345.85</v>
      </c>
      <c r="E21" s="27">
        <v>88</v>
      </c>
      <c r="F21" s="28">
        <v>135.16</v>
      </c>
      <c r="G21" s="10">
        <f>SUM(C21,D21,E21,F21)</f>
        <v>5645.01</v>
      </c>
      <c r="H21" s="10">
        <f aca="true" t="shared" si="3" ref="H21:H27">G21*1.2</f>
        <v>6774.012</v>
      </c>
    </row>
    <row r="22" spans="1:8" s="9" customFormat="1" ht="19.5" customHeight="1">
      <c r="A22" s="15" t="s">
        <v>14</v>
      </c>
      <c r="B22" s="51" t="s">
        <v>31</v>
      </c>
      <c r="C22" s="11">
        <v>5076</v>
      </c>
      <c r="D22" s="27">
        <v>395.28</v>
      </c>
      <c r="E22" s="27">
        <v>88</v>
      </c>
      <c r="F22" s="28">
        <v>141.15</v>
      </c>
      <c r="G22" s="10">
        <f aca="true" t="shared" si="4" ref="G22:G27">SUM(C22,D22,E22,F22)</f>
        <v>5700.429999999999</v>
      </c>
      <c r="H22" s="10">
        <f t="shared" si="3"/>
        <v>6840.515999999999</v>
      </c>
    </row>
    <row r="23" spans="1:8" s="9" customFormat="1" ht="19.5" customHeight="1">
      <c r="A23" s="15" t="s">
        <v>15</v>
      </c>
      <c r="B23" s="51"/>
      <c r="C23" s="11">
        <v>5076</v>
      </c>
      <c r="D23" s="27">
        <v>645.08</v>
      </c>
      <c r="E23" s="27">
        <v>88</v>
      </c>
      <c r="F23" s="28">
        <v>153.98</v>
      </c>
      <c r="G23" s="10">
        <f t="shared" si="4"/>
        <v>5963.0599999999995</v>
      </c>
      <c r="H23" s="10">
        <f t="shared" si="3"/>
        <v>7155.672</v>
      </c>
    </row>
    <row r="24" spans="1:8" s="9" customFormat="1" ht="25.5" customHeight="1">
      <c r="A24" s="15" t="s">
        <v>16</v>
      </c>
      <c r="B24" s="33" t="s">
        <v>32</v>
      </c>
      <c r="C24" s="11">
        <v>5076</v>
      </c>
      <c r="D24" s="27">
        <v>924.67</v>
      </c>
      <c r="E24" s="27">
        <v>88</v>
      </c>
      <c r="F24" s="28">
        <v>172.8</v>
      </c>
      <c r="G24" s="10">
        <f t="shared" si="4"/>
        <v>6261.47</v>
      </c>
      <c r="H24" s="10">
        <f t="shared" si="3"/>
        <v>7513.764</v>
      </c>
    </row>
    <row r="25" spans="1:8" s="9" customFormat="1" ht="19.5" customHeight="1">
      <c r="A25" s="15" t="s">
        <v>17</v>
      </c>
      <c r="B25" s="51" t="s">
        <v>34</v>
      </c>
      <c r="C25" s="11">
        <v>5076</v>
      </c>
      <c r="D25" s="27">
        <v>941.6</v>
      </c>
      <c r="E25" s="27">
        <v>88</v>
      </c>
      <c r="F25" s="28">
        <v>177.07</v>
      </c>
      <c r="G25" s="10">
        <f t="shared" si="4"/>
        <v>6282.67</v>
      </c>
      <c r="H25" s="10">
        <f t="shared" si="3"/>
        <v>7539.204</v>
      </c>
    </row>
    <row r="26" spans="1:8" s="9" customFormat="1" ht="19.5" customHeight="1">
      <c r="A26" s="15" t="s">
        <v>18</v>
      </c>
      <c r="B26" s="52"/>
      <c r="C26" s="11">
        <v>5076</v>
      </c>
      <c r="D26" s="27">
        <v>959.95</v>
      </c>
      <c r="E26" s="27">
        <v>88</v>
      </c>
      <c r="F26" s="28">
        <v>181.71</v>
      </c>
      <c r="G26" s="10">
        <f t="shared" si="4"/>
        <v>6305.66</v>
      </c>
      <c r="H26" s="10">
        <f t="shared" si="3"/>
        <v>7566.7919999999995</v>
      </c>
    </row>
    <row r="27" spans="1:8" s="9" customFormat="1" ht="36.75" customHeight="1" thickBot="1">
      <c r="A27" s="17" t="s">
        <v>19</v>
      </c>
      <c r="B27" s="53"/>
      <c r="C27" s="11">
        <v>5076</v>
      </c>
      <c r="D27" s="29">
        <v>974.07</v>
      </c>
      <c r="E27" s="27">
        <v>88</v>
      </c>
      <c r="F27" s="30">
        <v>186.49</v>
      </c>
      <c r="G27" s="10">
        <f t="shared" si="4"/>
        <v>6324.5599999999995</v>
      </c>
      <c r="H27" s="10">
        <f t="shared" si="3"/>
        <v>7589.471999999999</v>
      </c>
    </row>
    <row r="28" spans="1:8" s="9" customFormat="1" ht="37.5" customHeight="1">
      <c r="A28" s="34" t="s">
        <v>23</v>
      </c>
      <c r="B28" s="35" t="s">
        <v>37</v>
      </c>
      <c r="C28" s="26" t="s">
        <v>5</v>
      </c>
      <c r="D28" s="26"/>
      <c r="E28" s="26"/>
      <c r="F28" s="31"/>
      <c r="G28" s="19"/>
      <c r="H28" s="19"/>
    </row>
    <row r="29" spans="1:8" s="9" customFormat="1" ht="19.5" customHeight="1">
      <c r="A29" s="15" t="s">
        <v>13</v>
      </c>
      <c r="B29" s="32"/>
      <c r="C29" s="11">
        <v>5469</v>
      </c>
      <c r="D29" s="27">
        <v>345.85</v>
      </c>
      <c r="E29" s="27">
        <v>88</v>
      </c>
      <c r="F29" s="28">
        <v>135.16</v>
      </c>
      <c r="G29" s="10">
        <f aca="true" t="shared" si="5" ref="G29:G35">SUM(C29,D29,E29,F29)</f>
        <v>6038.01</v>
      </c>
      <c r="H29" s="10">
        <f aca="true" t="shared" si="6" ref="H29:H35">G29*1.2</f>
        <v>7245.612</v>
      </c>
    </row>
    <row r="30" spans="1:8" s="9" customFormat="1" ht="19.5" customHeight="1">
      <c r="A30" s="15" t="s">
        <v>14</v>
      </c>
      <c r="B30" s="51" t="s">
        <v>31</v>
      </c>
      <c r="C30" s="11">
        <v>5469</v>
      </c>
      <c r="D30" s="27">
        <v>395.28</v>
      </c>
      <c r="E30" s="27">
        <v>88</v>
      </c>
      <c r="F30" s="28">
        <v>141.15</v>
      </c>
      <c r="G30" s="10">
        <f t="shared" si="5"/>
        <v>6093.429999999999</v>
      </c>
      <c r="H30" s="10">
        <f t="shared" si="6"/>
        <v>7312.115999999999</v>
      </c>
    </row>
    <row r="31" spans="1:8" s="9" customFormat="1" ht="19.5" customHeight="1">
      <c r="A31" s="15" t="s">
        <v>15</v>
      </c>
      <c r="B31" s="51"/>
      <c r="C31" s="11">
        <v>5469</v>
      </c>
      <c r="D31" s="27">
        <v>645.08</v>
      </c>
      <c r="E31" s="27">
        <v>88</v>
      </c>
      <c r="F31" s="28">
        <v>153.98</v>
      </c>
      <c r="G31" s="10">
        <f t="shared" si="5"/>
        <v>6356.0599999999995</v>
      </c>
      <c r="H31" s="10">
        <f t="shared" si="6"/>
        <v>7627.271999999999</v>
      </c>
    </row>
    <row r="32" spans="1:8" s="9" customFormat="1" ht="25.5" customHeight="1">
      <c r="A32" s="15" t="s">
        <v>16</v>
      </c>
      <c r="B32" s="33" t="s">
        <v>32</v>
      </c>
      <c r="C32" s="11">
        <v>5469</v>
      </c>
      <c r="D32" s="27">
        <v>924.67</v>
      </c>
      <c r="E32" s="27">
        <v>88</v>
      </c>
      <c r="F32" s="28">
        <v>172.8</v>
      </c>
      <c r="G32" s="10">
        <f t="shared" si="5"/>
        <v>6654.47</v>
      </c>
      <c r="H32" s="10">
        <f t="shared" si="6"/>
        <v>7985.364</v>
      </c>
    </row>
    <row r="33" spans="1:8" s="9" customFormat="1" ht="19.5" customHeight="1">
      <c r="A33" s="15" t="s">
        <v>17</v>
      </c>
      <c r="B33" s="51" t="s">
        <v>34</v>
      </c>
      <c r="C33" s="11">
        <v>5469</v>
      </c>
      <c r="D33" s="27">
        <v>941.6</v>
      </c>
      <c r="E33" s="27">
        <v>88</v>
      </c>
      <c r="F33" s="28">
        <v>177.07</v>
      </c>
      <c r="G33" s="10">
        <f t="shared" si="5"/>
        <v>6675.67</v>
      </c>
      <c r="H33" s="10">
        <f t="shared" si="6"/>
        <v>8010.804</v>
      </c>
    </row>
    <row r="34" spans="1:8" s="9" customFormat="1" ht="19.5" customHeight="1">
      <c r="A34" s="15" t="s">
        <v>18</v>
      </c>
      <c r="B34" s="52"/>
      <c r="C34" s="11">
        <v>5469</v>
      </c>
      <c r="D34" s="27">
        <v>959.95</v>
      </c>
      <c r="E34" s="27">
        <v>88</v>
      </c>
      <c r="F34" s="28">
        <v>181.71</v>
      </c>
      <c r="G34" s="10">
        <f t="shared" si="5"/>
        <v>6698.66</v>
      </c>
      <c r="H34" s="10">
        <f t="shared" si="6"/>
        <v>8038.392</v>
      </c>
    </row>
    <row r="35" spans="1:8" s="9" customFormat="1" ht="36" customHeight="1" thickBot="1">
      <c r="A35" s="17" t="s">
        <v>19</v>
      </c>
      <c r="B35" s="53"/>
      <c r="C35" s="12">
        <v>5469</v>
      </c>
      <c r="D35" s="29">
        <v>974.07</v>
      </c>
      <c r="E35" s="29">
        <v>88</v>
      </c>
      <c r="F35" s="30">
        <v>186.49</v>
      </c>
      <c r="G35" s="18">
        <f t="shared" si="5"/>
        <v>6717.5599999999995</v>
      </c>
      <c r="H35" s="18">
        <f t="shared" si="6"/>
        <v>8061.071999999999</v>
      </c>
    </row>
    <row r="36" spans="1:8" s="9" customFormat="1" ht="96.75" customHeight="1" thickBot="1">
      <c r="A36" s="54" t="s">
        <v>21</v>
      </c>
      <c r="B36" s="20" t="s">
        <v>35</v>
      </c>
      <c r="C36" s="22">
        <v>4389</v>
      </c>
      <c r="D36" s="23">
        <v>1010.56</v>
      </c>
      <c r="E36" s="24" t="s">
        <v>20</v>
      </c>
      <c r="F36" s="25">
        <v>236.61</v>
      </c>
      <c r="G36" s="21">
        <f>SUM(C36:F36)</f>
        <v>5636.169999999999</v>
      </c>
      <c r="H36" s="21">
        <f>G36*1.2</f>
        <v>6763.403999999999</v>
      </c>
    </row>
    <row r="37" spans="1:8" s="9" customFormat="1" ht="71.25" customHeight="1" thickBot="1">
      <c r="A37" s="51"/>
      <c r="B37" s="56" t="s">
        <v>33</v>
      </c>
      <c r="C37" s="58" t="s">
        <v>27</v>
      </c>
      <c r="D37" s="59"/>
      <c r="E37" s="58" t="s">
        <v>28</v>
      </c>
      <c r="F37" s="60"/>
      <c r="G37" s="58" t="s">
        <v>29</v>
      </c>
      <c r="H37" s="60"/>
    </row>
    <row r="38" spans="1:8" s="9" customFormat="1" ht="24" customHeight="1" thickBot="1">
      <c r="A38" s="55"/>
      <c r="B38" s="57"/>
      <c r="C38" s="61">
        <v>6810</v>
      </c>
      <c r="D38" s="62"/>
      <c r="E38" s="61">
        <v>6780</v>
      </c>
      <c r="F38" s="63"/>
      <c r="G38" s="64">
        <v>6560</v>
      </c>
      <c r="H38" s="65"/>
    </row>
  </sheetData>
  <sheetProtection/>
  <mergeCells count="26">
    <mergeCell ref="G37:H37"/>
    <mergeCell ref="C38:D38"/>
    <mergeCell ref="E38:F38"/>
    <mergeCell ref="G38:H38"/>
    <mergeCell ref="B30:B31"/>
    <mergeCell ref="B33:B35"/>
    <mergeCell ref="A36:A38"/>
    <mergeCell ref="B37:B38"/>
    <mergeCell ref="C37:D37"/>
    <mergeCell ref="E37:F37"/>
    <mergeCell ref="G10:G11"/>
    <mergeCell ref="H10:H11"/>
    <mergeCell ref="B14:B15"/>
    <mergeCell ref="B17:B19"/>
    <mergeCell ref="B22:B23"/>
    <mergeCell ref="B25:B27"/>
    <mergeCell ref="G6:H6"/>
    <mergeCell ref="A7:H7"/>
    <mergeCell ref="A8:H8"/>
    <mergeCell ref="A9:H9"/>
    <mergeCell ref="A10:A11"/>
    <mergeCell ref="B10:B11"/>
    <mergeCell ref="C10:C11"/>
    <mergeCell ref="D10:D11"/>
    <mergeCell ref="E10:E11"/>
    <mergeCell ref="F10:F11"/>
  </mergeCell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F0730503</dc:creator>
  <cp:keywords/>
  <dc:description/>
  <cp:lastModifiedBy>Плотникова Ольга Геннадьевна</cp:lastModifiedBy>
  <cp:lastPrinted>2023-12-05T11:21:01Z</cp:lastPrinted>
  <dcterms:created xsi:type="dcterms:W3CDTF">2001-04-27T10:13:03Z</dcterms:created>
  <dcterms:modified xsi:type="dcterms:W3CDTF">2023-12-05T12:53:13Z</dcterms:modified>
  <cp:category/>
  <cp:version/>
  <cp:contentType/>
  <cp:contentStatus/>
</cp:coreProperties>
</file>